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31" yWindow="165" windowWidth="12390" windowHeight="9315" tabRatio="682" activeTab="0"/>
  </bookViews>
  <sheets>
    <sheet name="Jugend A" sheetId="1" r:id="rId1"/>
  </sheets>
  <definedNames/>
  <calcPr fullCalcOnLoad="1"/>
</workbook>
</file>

<file path=xl/sharedStrings.xml><?xml version="1.0" encoding="utf-8"?>
<sst xmlns="http://schemas.openxmlformats.org/spreadsheetml/2006/main" count="109" uniqueCount="58">
  <si>
    <t>Name</t>
  </si>
  <si>
    <t>Schwimmen</t>
  </si>
  <si>
    <t>Gesamt</t>
  </si>
  <si>
    <t>Pkte</t>
  </si>
  <si>
    <t>Zeit</t>
  </si>
  <si>
    <t>Siege</t>
  </si>
  <si>
    <t>Berliner Verband für Modernen Fünfkampf</t>
  </si>
  <si>
    <t>BLN</t>
  </si>
  <si>
    <t>Akitoye, Justin</t>
  </si>
  <si>
    <t>Gültekin, Jale</t>
  </si>
  <si>
    <t>LV</t>
  </si>
  <si>
    <t>Geburtstag</t>
  </si>
  <si>
    <t xml:space="preserve">  Fechten</t>
  </si>
  <si>
    <t>Combined</t>
  </si>
  <si>
    <t>Engel, Nele</t>
  </si>
  <si>
    <t>Stenkhoff, Leonel</t>
  </si>
  <si>
    <t>Gebauer, Anna</t>
  </si>
  <si>
    <t>Kauffmann, Jan</t>
  </si>
  <si>
    <t>Langrehr, Rebecca</t>
  </si>
  <si>
    <t>Otten, Magdalena</t>
  </si>
  <si>
    <t>Zielonka, Olivia</t>
  </si>
  <si>
    <t>Müller, Kamala</t>
  </si>
  <si>
    <t>Lekaj, Kim</t>
  </si>
  <si>
    <t>Reiten</t>
  </si>
  <si>
    <t>Jugend A - weiblich</t>
  </si>
  <si>
    <t>Jugend A - männlich</t>
  </si>
  <si>
    <t>Polaski, Max</t>
  </si>
  <si>
    <t>Brauer, Max</t>
  </si>
  <si>
    <t>Gebauer, Henry</t>
  </si>
  <si>
    <t>Graf, Max</t>
  </si>
  <si>
    <t>Lehmann, Wilhelm</t>
  </si>
  <si>
    <t>Baltschukat, Gero</t>
  </si>
  <si>
    <t>BRA</t>
  </si>
  <si>
    <t>Piontek, Michelle</t>
  </si>
  <si>
    <t>Bukow, Pia</t>
  </si>
  <si>
    <t>Kaiser, Roxana</t>
  </si>
  <si>
    <t>Müller, Anna Renate</t>
  </si>
  <si>
    <t>Lehmann, Annkatrin</t>
  </si>
  <si>
    <t>Goceva, Andrea</t>
  </si>
  <si>
    <t>Mainz, Elisabeth</t>
  </si>
  <si>
    <t>Poeppler, Jill</t>
  </si>
  <si>
    <t>Jenner, Timothy</t>
  </si>
  <si>
    <t>Jenner, Steven</t>
  </si>
  <si>
    <t>Glapiak, Artur</t>
  </si>
  <si>
    <t>Matthes, Anna</t>
  </si>
  <si>
    <t>Rudolph, Flavia</t>
  </si>
  <si>
    <t>Bewersdorf, Sari</t>
  </si>
  <si>
    <t>Leser, Lydia</t>
  </si>
  <si>
    <t>12.04. - 13.04.2014</t>
  </si>
  <si>
    <t>Deutsche Meisterschaften Jugend A</t>
  </si>
  <si>
    <t>Spicker, David</t>
  </si>
  <si>
    <t>NRW</t>
  </si>
  <si>
    <t>Hierl, Tobias</t>
  </si>
  <si>
    <t>BAY</t>
  </si>
  <si>
    <t>Jaekel, Robin</t>
  </si>
  <si>
    <t>Knoche, Tim</t>
  </si>
  <si>
    <t>Bünck, Hendric</t>
  </si>
  <si>
    <t>Wetzel, Nic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</si>
</sst>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"/>
    <numFmt numFmtId="165" formatCode="[$-407]dddd\,\ d\.\ mmmm\ yyyy"/>
    <numFmt numFmtId="166" formatCode="mm:ss.0;@"/>
    <numFmt numFmtId="167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2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47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47" fontId="8" fillId="33" borderId="14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7" fontId="8" fillId="0" borderId="11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47" fontId="8" fillId="0" borderId="12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164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33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47" fontId="8" fillId="0" borderId="29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4" fillId="33" borderId="2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7" fontId="8" fillId="33" borderId="11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7" fontId="4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70" zoomScaleNormal="70" workbookViewId="0" topLeftCell="A31">
      <selection activeCell="U40" sqref="U40"/>
    </sheetView>
  </sheetViews>
  <sheetFormatPr defaultColWidth="11.421875" defaultRowHeight="12.75"/>
  <cols>
    <col min="1" max="1" width="3.421875" style="41" customWidth="1"/>
    <col min="2" max="2" width="23.7109375" style="0" bestFit="1" customWidth="1"/>
    <col min="3" max="3" width="6.00390625" style="0" bestFit="1" customWidth="1"/>
    <col min="4" max="4" width="13.421875" style="0" bestFit="1" customWidth="1"/>
    <col min="5" max="6" width="7.7109375" style="0" customWidth="1"/>
    <col min="7" max="7" width="10.7109375" style="0" customWidth="1"/>
    <col min="8" max="8" width="7.7109375" style="0" customWidth="1"/>
    <col min="9" max="12" width="10.7109375" style="0" customWidth="1"/>
  </cols>
  <sheetData>
    <row r="1" spans="1:14" ht="30.75" customHeight="1">
      <c r="A1" s="73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35"/>
      <c r="N1" s="35"/>
    </row>
    <row r="2" spans="1:14" ht="15" customHeight="1">
      <c r="A2" s="39"/>
      <c r="B2" s="5"/>
      <c r="C2" s="11"/>
      <c r="D2" s="11"/>
      <c r="E2" s="6"/>
      <c r="F2" s="6"/>
      <c r="G2" s="6"/>
      <c r="H2" s="14"/>
      <c r="I2" s="15"/>
      <c r="J2" s="12"/>
      <c r="K2" s="12"/>
      <c r="L2" s="12"/>
      <c r="M2" s="12"/>
      <c r="N2" s="12"/>
    </row>
    <row r="3" spans="1:14" ht="30" customHeight="1">
      <c r="A3" s="76" t="s">
        <v>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36"/>
      <c r="N3" s="36"/>
    </row>
    <row r="4" spans="1:14" ht="18.75">
      <c r="A4" s="66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36"/>
      <c r="N4" s="36"/>
    </row>
    <row r="5" spans="1:14" ht="13.5" thickBot="1">
      <c r="A5" s="40"/>
      <c r="C5" s="12"/>
      <c r="D5" s="12"/>
      <c r="E5" s="12"/>
      <c r="F5" s="12"/>
      <c r="G5" s="12"/>
      <c r="H5" s="12"/>
      <c r="I5" s="3"/>
      <c r="J5" s="12"/>
      <c r="K5" s="12"/>
      <c r="L5" s="3"/>
      <c r="M5" s="1"/>
      <c r="N5" s="4"/>
    </row>
    <row r="6" spans="1:12" ht="34.5" customHeight="1">
      <c r="A6" s="74"/>
      <c r="B6" s="29" t="s">
        <v>0</v>
      </c>
      <c r="C6" s="8" t="s">
        <v>10</v>
      </c>
      <c r="D6" s="8" t="s">
        <v>11</v>
      </c>
      <c r="E6" s="70" t="s">
        <v>12</v>
      </c>
      <c r="F6" s="71"/>
      <c r="G6" s="72" t="s">
        <v>1</v>
      </c>
      <c r="H6" s="71"/>
      <c r="I6" s="72" t="s">
        <v>13</v>
      </c>
      <c r="J6" s="71"/>
      <c r="K6" s="38" t="s">
        <v>23</v>
      </c>
      <c r="L6" s="9" t="s">
        <v>2</v>
      </c>
    </row>
    <row r="7" spans="1:12" ht="34.5" customHeight="1" thickBot="1">
      <c r="A7" s="75"/>
      <c r="B7" s="26" t="s">
        <v>24</v>
      </c>
      <c r="C7" s="20"/>
      <c r="D7" s="19"/>
      <c r="E7" s="19" t="s">
        <v>5</v>
      </c>
      <c r="F7" s="19" t="s">
        <v>3</v>
      </c>
      <c r="G7" s="24" t="s">
        <v>4</v>
      </c>
      <c r="H7" s="19" t="s">
        <v>3</v>
      </c>
      <c r="I7" s="24" t="s">
        <v>4</v>
      </c>
      <c r="J7" s="19" t="s">
        <v>3</v>
      </c>
      <c r="K7" s="37"/>
      <c r="L7" s="25"/>
    </row>
    <row r="8" spans="1:12" ht="34.5" customHeight="1">
      <c r="A8" s="45">
        <v>1</v>
      </c>
      <c r="B8" s="31" t="s">
        <v>44</v>
      </c>
      <c r="C8" s="18" t="s">
        <v>32</v>
      </c>
      <c r="D8" s="18">
        <v>1998</v>
      </c>
      <c r="E8" s="18">
        <v>23</v>
      </c>
      <c r="F8" s="18">
        <f aca="true" t="shared" si="0" ref="F8:F19">((E8-27)*24+1000)/4</f>
        <v>226</v>
      </c>
      <c r="G8" s="32">
        <v>0.001611111111111111</v>
      </c>
      <c r="H8" s="18">
        <v>283</v>
      </c>
      <c r="I8" s="32">
        <v>0.01017361111111111</v>
      </c>
      <c r="J8" s="21">
        <f aca="true" t="shared" si="1" ref="J8:J19">(2000+(800-MINUTE(I8)*60-SECOND(I8))*4)/4</f>
        <v>421</v>
      </c>
      <c r="K8" s="21">
        <v>285</v>
      </c>
      <c r="L8" s="48">
        <f aca="true" t="shared" si="2" ref="L8:L27">F8+H8+J8+K8</f>
        <v>1215</v>
      </c>
    </row>
    <row r="9" spans="1:12" ht="34.5" customHeight="1">
      <c r="A9" s="46">
        <v>2</v>
      </c>
      <c r="B9" s="27" t="s">
        <v>34</v>
      </c>
      <c r="C9" s="2" t="s">
        <v>7</v>
      </c>
      <c r="D9" s="2">
        <v>1997</v>
      </c>
      <c r="E9" s="2">
        <v>20</v>
      </c>
      <c r="F9" s="2">
        <f t="shared" si="0"/>
        <v>208</v>
      </c>
      <c r="G9" s="10">
        <v>0.0016701388888888892</v>
      </c>
      <c r="H9" s="2">
        <v>268</v>
      </c>
      <c r="I9" s="10">
        <v>0.010104166666666668</v>
      </c>
      <c r="J9" s="16">
        <f t="shared" si="1"/>
        <v>427</v>
      </c>
      <c r="K9" s="16">
        <v>300</v>
      </c>
      <c r="L9" s="49">
        <f t="shared" si="2"/>
        <v>1203</v>
      </c>
    </row>
    <row r="10" spans="1:12" ht="34.5" customHeight="1">
      <c r="A10" s="46">
        <v>3</v>
      </c>
      <c r="B10" s="27" t="s">
        <v>39</v>
      </c>
      <c r="C10" s="2" t="s">
        <v>7</v>
      </c>
      <c r="D10" s="2">
        <v>1997</v>
      </c>
      <c r="E10" s="2">
        <v>28</v>
      </c>
      <c r="F10" s="2">
        <f t="shared" si="0"/>
        <v>256</v>
      </c>
      <c r="G10" s="10">
        <v>0.001579861111111111</v>
      </c>
      <c r="H10" s="2">
        <v>291</v>
      </c>
      <c r="I10" s="10">
        <v>0.010706018518518517</v>
      </c>
      <c r="J10" s="16">
        <f t="shared" si="1"/>
        <v>375</v>
      </c>
      <c r="K10" s="16">
        <v>280</v>
      </c>
      <c r="L10" s="49">
        <f t="shared" si="2"/>
        <v>1202</v>
      </c>
    </row>
    <row r="11" spans="1:12" ht="34.5" customHeight="1">
      <c r="A11" s="46">
        <v>4</v>
      </c>
      <c r="B11" s="27" t="s">
        <v>18</v>
      </c>
      <c r="C11" s="2" t="s">
        <v>7</v>
      </c>
      <c r="D11" s="2">
        <v>1998</v>
      </c>
      <c r="E11" s="2">
        <v>29</v>
      </c>
      <c r="F11" s="2">
        <f t="shared" si="0"/>
        <v>262</v>
      </c>
      <c r="G11" s="10">
        <v>0.0016122685185185187</v>
      </c>
      <c r="H11" s="2">
        <v>283</v>
      </c>
      <c r="I11" s="10">
        <v>0.010752314814814814</v>
      </c>
      <c r="J11" s="16">
        <f t="shared" si="1"/>
        <v>371</v>
      </c>
      <c r="K11" s="16">
        <v>286</v>
      </c>
      <c r="L11" s="49">
        <f t="shared" si="2"/>
        <v>1202</v>
      </c>
    </row>
    <row r="12" spans="1:12" ht="34.5" customHeight="1">
      <c r="A12" s="46">
        <v>5</v>
      </c>
      <c r="B12" s="27" t="s">
        <v>16</v>
      </c>
      <c r="C12" s="2" t="s">
        <v>7</v>
      </c>
      <c r="D12" s="2">
        <v>1999</v>
      </c>
      <c r="E12" s="2">
        <v>19</v>
      </c>
      <c r="F12" s="2">
        <f t="shared" si="0"/>
        <v>202</v>
      </c>
      <c r="G12" s="10">
        <v>0.0017245370370370372</v>
      </c>
      <c r="H12" s="2">
        <v>253</v>
      </c>
      <c r="I12" s="10">
        <v>0.010243055555555556</v>
      </c>
      <c r="J12" s="16">
        <f t="shared" si="1"/>
        <v>415</v>
      </c>
      <c r="K12" s="16">
        <v>300</v>
      </c>
      <c r="L12" s="49">
        <f t="shared" si="2"/>
        <v>1170</v>
      </c>
    </row>
    <row r="13" spans="1:12" ht="34.5" customHeight="1">
      <c r="A13" s="46">
        <v>6</v>
      </c>
      <c r="B13" s="33" t="s">
        <v>38</v>
      </c>
      <c r="C13" s="2" t="s">
        <v>7</v>
      </c>
      <c r="D13" s="2">
        <v>1997</v>
      </c>
      <c r="E13" s="2">
        <v>20</v>
      </c>
      <c r="F13" s="2">
        <f t="shared" si="0"/>
        <v>208</v>
      </c>
      <c r="G13" s="10">
        <v>0.0017766203703703705</v>
      </c>
      <c r="H13" s="2">
        <v>240</v>
      </c>
      <c r="I13" s="10">
        <v>0.010891203703703703</v>
      </c>
      <c r="J13" s="16">
        <f t="shared" si="1"/>
        <v>359</v>
      </c>
      <c r="K13" s="16">
        <v>293</v>
      </c>
      <c r="L13" s="49">
        <f t="shared" si="2"/>
        <v>1100</v>
      </c>
    </row>
    <row r="14" spans="1:12" ht="34.5" customHeight="1">
      <c r="A14" s="46">
        <v>7</v>
      </c>
      <c r="B14" s="27" t="s">
        <v>36</v>
      </c>
      <c r="C14" s="2" t="s">
        <v>32</v>
      </c>
      <c r="D14" s="2">
        <v>1997</v>
      </c>
      <c r="E14" s="2">
        <v>26</v>
      </c>
      <c r="F14" s="2">
        <f t="shared" si="0"/>
        <v>244</v>
      </c>
      <c r="G14" s="10">
        <v>0.001707175925925926</v>
      </c>
      <c r="H14" s="2">
        <v>258</v>
      </c>
      <c r="I14" s="10">
        <v>0.010590277777777777</v>
      </c>
      <c r="J14" s="16">
        <f t="shared" si="1"/>
        <v>385</v>
      </c>
      <c r="K14" s="16">
        <v>209</v>
      </c>
      <c r="L14" s="49">
        <f t="shared" si="2"/>
        <v>1096</v>
      </c>
    </row>
    <row r="15" spans="1:12" ht="34.5" customHeight="1">
      <c r="A15" s="46">
        <v>8</v>
      </c>
      <c r="B15" s="27" t="s">
        <v>19</v>
      </c>
      <c r="C15" s="2" t="s">
        <v>7</v>
      </c>
      <c r="D15" s="2">
        <v>1998</v>
      </c>
      <c r="E15" s="2">
        <v>24</v>
      </c>
      <c r="F15" s="2">
        <f t="shared" si="0"/>
        <v>232</v>
      </c>
      <c r="G15" s="10">
        <v>0.001869212962962963</v>
      </c>
      <c r="H15" s="2">
        <v>216</v>
      </c>
      <c r="I15" s="10">
        <v>0.011319444444444444</v>
      </c>
      <c r="J15" s="16">
        <f t="shared" si="1"/>
        <v>322</v>
      </c>
      <c r="K15" s="16">
        <v>299</v>
      </c>
      <c r="L15" s="49">
        <f t="shared" si="2"/>
        <v>1069</v>
      </c>
    </row>
    <row r="16" spans="1:12" ht="34.5" customHeight="1">
      <c r="A16" s="46">
        <v>9</v>
      </c>
      <c r="B16" s="27" t="s">
        <v>35</v>
      </c>
      <c r="C16" s="2" t="s">
        <v>7</v>
      </c>
      <c r="D16" s="2">
        <v>1997</v>
      </c>
      <c r="E16" s="2">
        <v>25</v>
      </c>
      <c r="F16" s="2">
        <f t="shared" si="0"/>
        <v>238</v>
      </c>
      <c r="G16" s="10">
        <v>0.0017395833333333332</v>
      </c>
      <c r="H16" s="2">
        <v>250</v>
      </c>
      <c r="I16" s="10">
        <v>0.011967592592592592</v>
      </c>
      <c r="J16" s="16">
        <f t="shared" si="1"/>
        <v>266</v>
      </c>
      <c r="K16" s="16">
        <v>293</v>
      </c>
      <c r="L16" s="49">
        <f t="shared" si="2"/>
        <v>1047</v>
      </c>
    </row>
    <row r="17" spans="1:12" ht="34.5" customHeight="1">
      <c r="A17" s="46">
        <v>10</v>
      </c>
      <c r="B17" s="27" t="s">
        <v>40</v>
      </c>
      <c r="C17" s="2" t="s">
        <v>32</v>
      </c>
      <c r="D17" s="2">
        <v>1996</v>
      </c>
      <c r="E17" s="2">
        <v>17</v>
      </c>
      <c r="F17" s="2">
        <f t="shared" si="0"/>
        <v>190</v>
      </c>
      <c r="G17" s="10">
        <v>0.0018750000000000001</v>
      </c>
      <c r="H17" s="2">
        <v>214</v>
      </c>
      <c r="I17" s="10">
        <v>0.011412037037037038</v>
      </c>
      <c r="J17" s="16">
        <f t="shared" si="1"/>
        <v>314</v>
      </c>
      <c r="K17" s="16">
        <v>300</v>
      </c>
      <c r="L17" s="49">
        <f t="shared" si="2"/>
        <v>1018</v>
      </c>
    </row>
    <row r="18" spans="1:12" ht="34.5" customHeight="1">
      <c r="A18" s="46">
        <v>11</v>
      </c>
      <c r="B18" s="33" t="s">
        <v>14</v>
      </c>
      <c r="C18" s="2" t="s">
        <v>7</v>
      </c>
      <c r="D18" s="13">
        <v>1999</v>
      </c>
      <c r="E18" s="2">
        <v>17</v>
      </c>
      <c r="F18" s="2">
        <f t="shared" si="0"/>
        <v>190</v>
      </c>
      <c r="G18" s="10">
        <v>0.0016967592592592592</v>
      </c>
      <c r="H18" s="2">
        <v>261</v>
      </c>
      <c r="I18" s="10">
        <v>0.011851851851851851</v>
      </c>
      <c r="J18" s="16">
        <f t="shared" si="1"/>
        <v>276</v>
      </c>
      <c r="K18" s="16">
        <v>285</v>
      </c>
      <c r="L18" s="49">
        <f t="shared" si="2"/>
        <v>1012</v>
      </c>
    </row>
    <row r="19" spans="1:12" ht="34.5" customHeight="1">
      <c r="A19" s="46">
        <v>12</v>
      </c>
      <c r="B19" s="33" t="s">
        <v>22</v>
      </c>
      <c r="C19" s="2" t="s">
        <v>7</v>
      </c>
      <c r="D19" s="13">
        <v>1999</v>
      </c>
      <c r="E19" s="2">
        <v>17</v>
      </c>
      <c r="F19" s="2">
        <f t="shared" si="0"/>
        <v>190</v>
      </c>
      <c r="G19" s="10">
        <v>0.00175</v>
      </c>
      <c r="H19" s="2">
        <v>247</v>
      </c>
      <c r="I19" s="10">
        <v>0.01292824074074074</v>
      </c>
      <c r="J19" s="16">
        <f t="shared" si="1"/>
        <v>183</v>
      </c>
      <c r="K19" s="16">
        <v>293</v>
      </c>
      <c r="L19" s="49">
        <f t="shared" si="2"/>
        <v>913</v>
      </c>
    </row>
    <row r="20" spans="1:12" ht="34.5" customHeight="1">
      <c r="A20" s="46">
        <v>13</v>
      </c>
      <c r="B20" s="27" t="s">
        <v>45</v>
      </c>
      <c r="C20" s="2" t="s">
        <v>32</v>
      </c>
      <c r="D20" s="2">
        <v>1999</v>
      </c>
      <c r="E20" s="2">
        <v>17</v>
      </c>
      <c r="F20" s="2">
        <v>185</v>
      </c>
      <c r="G20" s="10">
        <v>0.0018715277777777782</v>
      </c>
      <c r="H20" s="2">
        <v>215</v>
      </c>
      <c r="I20" s="10">
        <v>0.010462962962962964</v>
      </c>
      <c r="J20" s="16">
        <v>391</v>
      </c>
      <c r="K20" s="16">
        <v>0</v>
      </c>
      <c r="L20" s="49">
        <f t="shared" si="2"/>
        <v>791</v>
      </c>
    </row>
    <row r="21" spans="1:12" ht="34.5" customHeight="1">
      <c r="A21" s="46">
        <v>14</v>
      </c>
      <c r="B21" s="27" t="s">
        <v>20</v>
      </c>
      <c r="C21" s="2" t="s">
        <v>7</v>
      </c>
      <c r="D21" s="2">
        <v>1998</v>
      </c>
      <c r="E21" s="2">
        <v>21</v>
      </c>
      <c r="F21" s="2">
        <f>((E21-27)*24+1000)/4</f>
        <v>214</v>
      </c>
      <c r="G21" s="10">
        <v>0.0016956018518518518</v>
      </c>
      <c r="H21" s="2">
        <v>261</v>
      </c>
      <c r="I21" s="10">
        <v>0.011608796296296296</v>
      </c>
      <c r="J21" s="16">
        <f>(2000+(800-MINUTE(I21)*60-SECOND(I21))*4)/4</f>
        <v>297</v>
      </c>
      <c r="K21" s="16">
        <v>0</v>
      </c>
      <c r="L21" s="49">
        <f t="shared" si="2"/>
        <v>772</v>
      </c>
    </row>
    <row r="22" spans="1:12" ht="34.5" customHeight="1">
      <c r="A22" s="46">
        <v>15</v>
      </c>
      <c r="B22" s="27" t="s">
        <v>33</v>
      </c>
      <c r="C22" s="2" t="s">
        <v>7</v>
      </c>
      <c r="D22" s="2">
        <v>1997</v>
      </c>
      <c r="E22" s="2">
        <v>16</v>
      </c>
      <c r="F22" s="2">
        <f>((E22-27)*24+1000)/4</f>
        <v>184</v>
      </c>
      <c r="G22" s="10">
        <v>0.0017013888888888892</v>
      </c>
      <c r="H22" s="2">
        <v>259</v>
      </c>
      <c r="I22" s="10">
        <v>0.011261574074074071</v>
      </c>
      <c r="J22" s="16">
        <f>(2000+(800-MINUTE(I22)*60-SECOND(I22))*4)/4</f>
        <v>327</v>
      </c>
      <c r="K22" s="16">
        <v>0</v>
      </c>
      <c r="L22" s="49">
        <f t="shared" si="2"/>
        <v>770</v>
      </c>
    </row>
    <row r="23" spans="1:12" ht="34.5" customHeight="1">
      <c r="A23" s="46">
        <v>16</v>
      </c>
      <c r="B23" s="33" t="s">
        <v>9</v>
      </c>
      <c r="C23" s="2" t="s">
        <v>7</v>
      </c>
      <c r="D23" s="13">
        <v>1999</v>
      </c>
      <c r="E23" s="2">
        <v>15</v>
      </c>
      <c r="F23" s="2">
        <f>((E23-27)*24+1000)/4</f>
        <v>178</v>
      </c>
      <c r="G23" s="10">
        <v>0.0018414351851851853</v>
      </c>
      <c r="H23" s="2">
        <v>223</v>
      </c>
      <c r="I23" s="10">
        <v>0.010775462962962964</v>
      </c>
      <c r="J23" s="16">
        <f>(2000+(800-MINUTE(I23)*60-SECOND(I23))*4)/4</f>
        <v>369</v>
      </c>
      <c r="K23" s="16">
        <v>0</v>
      </c>
      <c r="L23" s="49">
        <f t="shared" si="2"/>
        <v>770</v>
      </c>
    </row>
    <row r="24" spans="1:12" ht="34.5" customHeight="1">
      <c r="A24" s="46">
        <v>17</v>
      </c>
      <c r="B24" s="27" t="s">
        <v>47</v>
      </c>
      <c r="C24" s="2" t="s">
        <v>32</v>
      </c>
      <c r="D24" s="2">
        <v>1997</v>
      </c>
      <c r="E24" s="2">
        <v>14</v>
      </c>
      <c r="F24" s="2">
        <f>((E24-27)*24+1000)/4</f>
        <v>172</v>
      </c>
      <c r="G24" s="10">
        <v>0.0017395833333333332</v>
      </c>
      <c r="H24" s="2">
        <v>250</v>
      </c>
      <c r="I24" s="10">
        <v>0.011168981481481481</v>
      </c>
      <c r="J24" s="16">
        <f>(2000+(800-MINUTE(I24)*60-SECOND(I24))*4)/4</f>
        <v>335</v>
      </c>
      <c r="K24" s="16">
        <v>0</v>
      </c>
      <c r="L24" s="49">
        <f t="shared" si="2"/>
        <v>757</v>
      </c>
    </row>
    <row r="25" spans="1:12" ht="34.5" customHeight="1">
      <c r="A25" s="46">
        <v>18</v>
      </c>
      <c r="B25" s="27" t="s">
        <v>21</v>
      </c>
      <c r="C25" s="2" t="s">
        <v>7</v>
      </c>
      <c r="D25" s="13">
        <v>1999</v>
      </c>
      <c r="E25" s="2">
        <v>16</v>
      </c>
      <c r="F25" s="2">
        <f>((E25-27)*24+1000)/4</f>
        <v>184</v>
      </c>
      <c r="G25" s="10">
        <v>0.0017037037037037036</v>
      </c>
      <c r="H25" s="2">
        <v>259</v>
      </c>
      <c r="I25" s="10">
        <v>0.011539351851851851</v>
      </c>
      <c r="J25" s="16">
        <f>(2000+(800-MINUTE(I25)*60-SECOND(I25))*4)/4</f>
        <v>303</v>
      </c>
      <c r="K25" s="16">
        <v>0</v>
      </c>
      <c r="L25" s="49">
        <f t="shared" si="2"/>
        <v>746</v>
      </c>
    </row>
    <row r="26" spans="1:12" ht="34.5" customHeight="1">
      <c r="A26" s="46">
        <v>19</v>
      </c>
      <c r="B26" s="27" t="s">
        <v>46</v>
      </c>
      <c r="C26" s="2" t="s">
        <v>32</v>
      </c>
      <c r="D26" s="2">
        <v>1998</v>
      </c>
      <c r="E26" s="2">
        <v>9</v>
      </c>
      <c r="F26" s="2">
        <v>137</v>
      </c>
      <c r="G26" s="10">
        <v>0.0016076388888888887</v>
      </c>
      <c r="H26" s="2">
        <v>284</v>
      </c>
      <c r="I26" s="10">
        <v>0.01255787037037037</v>
      </c>
      <c r="J26" s="16">
        <v>210</v>
      </c>
      <c r="K26" s="16">
        <v>0</v>
      </c>
      <c r="L26" s="49">
        <f t="shared" si="2"/>
        <v>631</v>
      </c>
    </row>
    <row r="27" spans="1:12" ht="34.5" customHeight="1" thickBot="1">
      <c r="A27" s="47">
        <v>20</v>
      </c>
      <c r="B27" s="52" t="s">
        <v>37</v>
      </c>
      <c r="C27" s="7" t="s">
        <v>7</v>
      </c>
      <c r="D27" s="7">
        <v>1997</v>
      </c>
      <c r="E27" s="7">
        <v>11</v>
      </c>
      <c r="F27" s="7">
        <f>((E27-27)*24+1000)/4</f>
        <v>154</v>
      </c>
      <c r="G27" s="30">
        <v>0.0017800925925925927</v>
      </c>
      <c r="H27" s="7">
        <v>239</v>
      </c>
      <c r="I27" s="30">
        <v>0.012430555555555554</v>
      </c>
      <c r="J27" s="17">
        <f>(2000+(800-MINUTE(I27)*60-SECOND(I27))*4)/4</f>
        <v>226</v>
      </c>
      <c r="K27" s="17">
        <v>0</v>
      </c>
      <c r="L27" s="50">
        <f t="shared" si="2"/>
        <v>619</v>
      </c>
    </row>
    <row r="28" spans="1:12" ht="34.5" customHeight="1">
      <c r="A28" s="68"/>
      <c r="B28" s="59" t="s">
        <v>0</v>
      </c>
      <c r="C28" s="8" t="s">
        <v>10</v>
      </c>
      <c r="D28" s="8" t="s">
        <v>11</v>
      </c>
      <c r="E28" s="70" t="s">
        <v>12</v>
      </c>
      <c r="F28" s="71"/>
      <c r="G28" s="72" t="s">
        <v>1</v>
      </c>
      <c r="H28" s="71"/>
      <c r="I28" s="72" t="s">
        <v>13</v>
      </c>
      <c r="J28" s="71"/>
      <c r="K28" s="38" t="s">
        <v>23</v>
      </c>
      <c r="L28" s="9" t="s">
        <v>2</v>
      </c>
    </row>
    <row r="29" spans="1:12" ht="34.5" customHeight="1" thickBot="1">
      <c r="A29" s="69"/>
      <c r="B29" s="60" t="s">
        <v>25</v>
      </c>
      <c r="C29" s="61"/>
      <c r="D29" s="62"/>
      <c r="E29" s="62" t="s">
        <v>5</v>
      </c>
      <c r="F29" s="62" t="s">
        <v>3</v>
      </c>
      <c r="G29" s="63" t="s">
        <v>4</v>
      </c>
      <c r="H29" s="62" t="s">
        <v>3</v>
      </c>
      <c r="I29" s="63" t="s">
        <v>4</v>
      </c>
      <c r="J29" s="62" t="s">
        <v>3</v>
      </c>
      <c r="K29" s="64"/>
      <c r="L29" s="65"/>
    </row>
    <row r="30" spans="1:12" ht="34.5" customHeight="1">
      <c r="A30" s="43">
        <v>1</v>
      </c>
      <c r="B30" s="54" t="s">
        <v>26</v>
      </c>
      <c r="C30" s="53" t="s">
        <v>7</v>
      </c>
      <c r="D30" s="53">
        <v>1997</v>
      </c>
      <c r="E30" s="53">
        <v>27</v>
      </c>
      <c r="F30" s="53">
        <f>((E30-24)*24+1000)/4</f>
        <v>268</v>
      </c>
      <c r="G30" s="55">
        <v>0.0015567129629629629</v>
      </c>
      <c r="H30" s="53">
        <v>297</v>
      </c>
      <c r="I30" s="56">
        <v>0.009537037037037037</v>
      </c>
      <c r="J30" s="57">
        <f>(2000+(800-MINUTE(I30)*60-SECOND(I30))*4)/4</f>
        <v>476</v>
      </c>
      <c r="K30" s="57">
        <v>300</v>
      </c>
      <c r="L30" s="58">
        <f>F30+H30+J30+K30</f>
        <v>1341</v>
      </c>
    </row>
    <row r="31" spans="1:12" ht="34.5" customHeight="1">
      <c r="A31" s="44">
        <v>2</v>
      </c>
      <c r="B31" s="33" t="s">
        <v>31</v>
      </c>
      <c r="C31" s="2" t="s">
        <v>7</v>
      </c>
      <c r="D31" s="13">
        <v>1997</v>
      </c>
      <c r="E31" s="2">
        <v>25</v>
      </c>
      <c r="F31" s="2">
        <f>((E31-24)*24+1000)/4</f>
        <v>256</v>
      </c>
      <c r="G31" s="10">
        <v>0.0015763888888888891</v>
      </c>
      <c r="H31" s="2">
        <v>292</v>
      </c>
      <c r="I31" s="34">
        <v>0.009432870370370371</v>
      </c>
      <c r="J31" s="16">
        <f>(2000+(800-MINUTE(I31)*60-SECOND(I31))*4)/4</f>
        <v>485</v>
      </c>
      <c r="K31" s="16">
        <v>300</v>
      </c>
      <c r="L31" s="22">
        <f>F31+H31+J31+K31</f>
        <v>1333</v>
      </c>
    </row>
    <row r="32" spans="1:12" ht="34.5" customHeight="1">
      <c r="A32" s="44">
        <v>3</v>
      </c>
      <c r="B32" s="27" t="s">
        <v>28</v>
      </c>
      <c r="C32" s="2" t="s">
        <v>7</v>
      </c>
      <c r="D32" s="2">
        <v>1997</v>
      </c>
      <c r="E32" s="2">
        <v>16</v>
      </c>
      <c r="F32" s="2">
        <f>((E32-24)*24+1000)/4</f>
        <v>202</v>
      </c>
      <c r="G32" s="10">
        <v>0.0015347222222222223</v>
      </c>
      <c r="H32" s="2">
        <v>303</v>
      </c>
      <c r="I32" s="10">
        <v>0.00912037037037037</v>
      </c>
      <c r="J32" s="16">
        <f>(2000+(800-MINUTE(I32)*60-SECOND(I32))*4)/4</f>
        <v>512</v>
      </c>
      <c r="K32" s="16">
        <v>300</v>
      </c>
      <c r="L32" s="22">
        <f>F32+H32+J32+K32</f>
        <v>1317</v>
      </c>
    </row>
    <row r="33" spans="1:12" ht="34.5" customHeight="1">
      <c r="A33" s="44">
        <v>4</v>
      </c>
      <c r="B33" s="33" t="s">
        <v>29</v>
      </c>
      <c r="C33" s="2" t="s">
        <v>32</v>
      </c>
      <c r="D33" s="13">
        <v>1997</v>
      </c>
      <c r="E33" s="2">
        <v>15</v>
      </c>
      <c r="F33" s="2">
        <f>((E33-24)*24+1000)/4</f>
        <v>196</v>
      </c>
      <c r="G33" s="10">
        <v>0.0014675925925925926</v>
      </c>
      <c r="H33" s="2">
        <v>320</v>
      </c>
      <c r="I33" s="34">
        <v>0.00925925925925926</v>
      </c>
      <c r="J33" s="16">
        <f>(2000+(800-MINUTE(I33)*60-SECOND(I33))*4)/4</f>
        <v>500</v>
      </c>
      <c r="K33" s="16">
        <v>300</v>
      </c>
      <c r="L33" s="22">
        <f>F33+H33+J33+K33</f>
        <v>1316</v>
      </c>
    </row>
    <row r="34" spans="1:12" ht="34.5" customHeight="1">
      <c r="A34" s="44">
        <v>5</v>
      </c>
      <c r="B34" s="33" t="s">
        <v>8</v>
      </c>
      <c r="C34" s="2" t="s">
        <v>7</v>
      </c>
      <c r="D34" s="13">
        <v>1998</v>
      </c>
      <c r="E34" s="2">
        <v>15</v>
      </c>
      <c r="F34" s="2">
        <v>191</v>
      </c>
      <c r="G34" s="10">
        <v>0.0015335648148148149</v>
      </c>
      <c r="H34" s="2">
        <v>303</v>
      </c>
      <c r="I34" s="34">
        <v>0.009363425925925926</v>
      </c>
      <c r="J34" s="16">
        <f>(2000+(800-MINUTE(I34)*60-SECOND(I34))*4)/4</f>
        <v>491</v>
      </c>
      <c r="K34" s="16">
        <v>300</v>
      </c>
      <c r="L34" s="22">
        <f>F34+H34+J34+K34</f>
        <v>1285</v>
      </c>
    </row>
    <row r="35" spans="1:12" ht="34.5" customHeight="1">
      <c r="A35" s="44">
        <v>6</v>
      </c>
      <c r="B35" s="27" t="s">
        <v>52</v>
      </c>
      <c r="C35" s="2" t="s">
        <v>53</v>
      </c>
      <c r="D35" s="2">
        <v>1998</v>
      </c>
      <c r="E35" s="2">
        <v>17</v>
      </c>
      <c r="F35" s="2">
        <f>((E35-24)*24+1000)/4</f>
        <v>208</v>
      </c>
      <c r="G35" s="10">
        <v>0.0016469907407407407</v>
      </c>
      <c r="H35" s="2">
        <v>274</v>
      </c>
      <c r="I35" s="34">
        <v>0.009756944444444445</v>
      </c>
      <c r="J35" s="16">
        <f>(2000+(800-MINUTE(I35)*60-SECOND(I35))*4)/4</f>
        <v>457</v>
      </c>
      <c r="K35" s="16">
        <v>293</v>
      </c>
      <c r="L35" s="22">
        <f>F35+H35+J35+K35</f>
        <v>1232</v>
      </c>
    </row>
    <row r="36" spans="1:12" ht="34.5" customHeight="1">
      <c r="A36" s="44">
        <v>7</v>
      </c>
      <c r="B36" s="33" t="s">
        <v>30</v>
      </c>
      <c r="C36" s="2" t="s">
        <v>32</v>
      </c>
      <c r="D36" s="13">
        <v>1997</v>
      </c>
      <c r="E36" s="2">
        <v>23</v>
      </c>
      <c r="F36" s="2">
        <v>239</v>
      </c>
      <c r="G36" s="10">
        <v>0.0016689814814814814</v>
      </c>
      <c r="H36" s="2">
        <v>268</v>
      </c>
      <c r="I36" s="34">
        <v>0.010046296296296296</v>
      </c>
      <c r="J36" s="16">
        <v>427</v>
      </c>
      <c r="K36" s="16">
        <v>293</v>
      </c>
      <c r="L36" s="22">
        <f>F36+H36+J36+K36</f>
        <v>1227</v>
      </c>
    </row>
    <row r="37" spans="1:12" ht="34.5" customHeight="1">
      <c r="A37" s="44">
        <v>8</v>
      </c>
      <c r="B37" s="27" t="s">
        <v>41</v>
      </c>
      <c r="C37" s="2" t="s">
        <v>32</v>
      </c>
      <c r="D37" s="2">
        <v>1998</v>
      </c>
      <c r="E37" s="2">
        <v>16</v>
      </c>
      <c r="F37" s="2">
        <v>197</v>
      </c>
      <c r="G37" s="10">
        <v>0.0015706018518518519</v>
      </c>
      <c r="H37" s="2">
        <v>293</v>
      </c>
      <c r="I37" s="34">
        <v>0.010266203703703703</v>
      </c>
      <c r="J37" s="16">
        <f>(2000+(800-MINUTE(I37)*60-SECOND(I37))*4)/4</f>
        <v>413</v>
      </c>
      <c r="K37" s="16">
        <v>300</v>
      </c>
      <c r="L37" s="22">
        <f>F37+H37+J37+K37</f>
        <v>1203</v>
      </c>
    </row>
    <row r="38" spans="1:12" ht="34.5" customHeight="1">
      <c r="A38" s="44">
        <v>9</v>
      </c>
      <c r="B38" s="27" t="s">
        <v>54</v>
      </c>
      <c r="C38" s="2" t="s">
        <v>32</v>
      </c>
      <c r="D38" s="2">
        <v>1997</v>
      </c>
      <c r="E38" s="2">
        <v>17</v>
      </c>
      <c r="F38" s="2">
        <f>((E38-24)*24+1000)/4</f>
        <v>208</v>
      </c>
      <c r="G38" s="10">
        <v>0.001596064814814815</v>
      </c>
      <c r="H38" s="2">
        <v>287</v>
      </c>
      <c r="I38" s="34">
        <v>0.010416666666666666</v>
      </c>
      <c r="J38" s="16">
        <f>(2000+(800-MINUTE(I38)*60-SECOND(I38))*4)/4</f>
        <v>400</v>
      </c>
      <c r="K38" s="16">
        <v>290</v>
      </c>
      <c r="L38" s="22">
        <f>F38+H38+J38+K38</f>
        <v>1185</v>
      </c>
    </row>
    <row r="39" spans="1:12" ht="34.5" customHeight="1">
      <c r="A39" s="44">
        <v>10</v>
      </c>
      <c r="B39" s="33" t="s">
        <v>27</v>
      </c>
      <c r="C39" s="2" t="s">
        <v>7</v>
      </c>
      <c r="D39" s="13">
        <v>1997</v>
      </c>
      <c r="E39" s="2">
        <v>15</v>
      </c>
      <c r="F39" s="2">
        <f>((E39-24)*24+1000)/4</f>
        <v>196</v>
      </c>
      <c r="G39" s="10">
        <v>0.001560185185185185</v>
      </c>
      <c r="H39" s="2">
        <v>296</v>
      </c>
      <c r="I39" s="34">
        <v>0.010578703703703703</v>
      </c>
      <c r="J39" s="16">
        <f>(2000+(800-MINUTE(I39)*60-SECOND(I39))*4)/4</f>
        <v>386</v>
      </c>
      <c r="K39" s="16">
        <v>297</v>
      </c>
      <c r="L39" s="22">
        <f>F39+H39+J39+K39</f>
        <v>1175</v>
      </c>
    </row>
    <row r="40" spans="1:12" ht="34.5" customHeight="1">
      <c r="A40" s="44">
        <v>11</v>
      </c>
      <c r="B40" s="33" t="s">
        <v>56</v>
      </c>
      <c r="C40" s="2" t="s">
        <v>7</v>
      </c>
      <c r="D40" s="2">
        <v>1996</v>
      </c>
      <c r="E40" s="2">
        <v>18</v>
      </c>
      <c r="F40" s="2">
        <f>((E40-24)*24+1000)/4</f>
        <v>214</v>
      </c>
      <c r="G40" s="10">
        <v>0.0015231481481481483</v>
      </c>
      <c r="H40" s="2">
        <v>306</v>
      </c>
      <c r="I40" s="34">
        <v>0.009884259259259258</v>
      </c>
      <c r="J40" s="16">
        <f>(2000+(800-MINUTE(I40)*60-SECOND(I40))*4)/4</f>
        <v>446</v>
      </c>
      <c r="K40" s="16">
        <v>0</v>
      </c>
      <c r="L40" s="22">
        <f>F40+H40+J40+K40</f>
        <v>966</v>
      </c>
    </row>
    <row r="41" spans="1:12" ht="34.5" customHeight="1">
      <c r="A41" s="44">
        <v>12</v>
      </c>
      <c r="B41" s="33" t="s">
        <v>43</v>
      </c>
      <c r="C41" s="2" t="s">
        <v>32</v>
      </c>
      <c r="D41" s="13">
        <v>1999</v>
      </c>
      <c r="E41" s="2">
        <v>13</v>
      </c>
      <c r="F41" s="2">
        <v>179</v>
      </c>
      <c r="G41" s="10">
        <v>0.0016516203703703704</v>
      </c>
      <c r="H41" s="2">
        <v>272</v>
      </c>
      <c r="I41" s="34">
        <v>0.009722222222222222</v>
      </c>
      <c r="J41" s="16">
        <f>(2000+(800-MINUTE(I41)*60-SECOND(I41))*4)/4</f>
        <v>460</v>
      </c>
      <c r="K41" s="16">
        <v>0</v>
      </c>
      <c r="L41" s="22">
        <f>F41+H41+J41+K41</f>
        <v>911</v>
      </c>
    </row>
    <row r="42" spans="1:12" ht="34.5" customHeight="1">
      <c r="A42" s="44">
        <v>13</v>
      </c>
      <c r="B42" s="27" t="s">
        <v>15</v>
      </c>
      <c r="C42" s="2" t="s">
        <v>7</v>
      </c>
      <c r="D42" s="2">
        <v>1999</v>
      </c>
      <c r="E42" s="2">
        <v>18</v>
      </c>
      <c r="F42" s="2">
        <v>209</v>
      </c>
      <c r="G42" s="10">
        <v>0.0016886574074074076</v>
      </c>
      <c r="H42" s="2">
        <v>263</v>
      </c>
      <c r="I42" s="34">
        <v>0.010104166666666668</v>
      </c>
      <c r="J42" s="16">
        <f>(2000+(800-MINUTE(I42)*60-SECOND(I42))*4)/4</f>
        <v>427</v>
      </c>
      <c r="K42" s="16">
        <v>0</v>
      </c>
      <c r="L42" s="22">
        <f>F42+H42+J42+K42</f>
        <v>899</v>
      </c>
    </row>
    <row r="43" spans="1:12" ht="34.5" customHeight="1">
      <c r="A43" s="44">
        <v>14</v>
      </c>
      <c r="B43" s="33" t="s">
        <v>42</v>
      </c>
      <c r="C43" s="2" t="s">
        <v>32</v>
      </c>
      <c r="D43" s="13">
        <v>1999</v>
      </c>
      <c r="E43" s="2">
        <v>19</v>
      </c>
      <c r="F43" s="2">
        <v>215</v>
      </c>
      <c r="G43" s="10">
        <v>0.001591435185185185</v>
      </c>
      <c r="H43" s="2">
        <v>288</v>
      </c>
      <c r="I43" s="34">
        <v>0.010474537037037037</v>
      </c>
      <c r="J43" s="16">
        <f>(2000+(800-MINUTE(I43)*60-SECOND(I43))*4)/4</f>
        <v>395</v>
      </c>
      <c r="K43" s="16">
        <v>0</v>
      </c>
      <c r="L43" s="22">
        <f>F43+H43+J43+K43</f>
        <v>898</v>
      </c>
    </row>
    <row r="44" spans="1:12" ht="34.5" customHeight="1">
      <c r="A44" s="44">
        <v>15</v>
      </c>
      <c r="B44" s="33" t="s">
        <v>17</v>
      </c>
      <c r="C44" s="2" t="s">
        <v>7</v>
      </c>
      <c r="D44" s="2">
        <v>1999</v>
      </c>
      <c r="E44" s="2">
        <v>13</v>
      </c>
      <c r="F44" s="2">
        <f>((E44-24)*24+1000)/4</f>
        <v>184</v>
      </c>
      <c r="G44" s="10">
        <v>0.0017523148148148148</v>
      </c>
      <c r="H44" s="2">
        <v>246</v>
      </c>
      <c r="I44" s="34">
        <v>0.010578703703703703</v>
      </c>
      <c r="J44" s="16">
        <f>(2000+(800-MINUTE(I44)*60-SECOND(I44))*4)/4</f>
        <v>386</v>
      </c>
      <c r="K44" s="16">
        <v>0</v>
      </c>
      <c r="L44" s="22">
        <f>F44+H44+J44+K44</f>
        <v>816</v>
      </c>
    </row>
    <row r="45" spans="1:12" ht="34.5" customHeight="1">
      <c r="A45" s="44">
        <v>16</v>
      </c>
      <c r="B45" s="33" t="s">
        <v>55</v>
      </c>
      <c r="C45" s="2" t="s">
        <v>7</v>
      </c>
      <c r="D45" s="13">
        <v>1999</v>
      </c>
      <c r="E45" s="2">
        <v>11</v>
      </c>
      <c r="F45" s="2">
        <f>((E45-24)*24+1000)/4</f>
        <v>172</v>
      </c>
      <c r="G45" s="10">
        <v>0.0015949074074074075</v>
      </c>
      <c r="H45" s="2">
        <v>287</v>
      </c>
      <c r="I45" s="34">
        <v>0.011030092592592591</v>
      </c>
      <c r="J45" s="16">
        <f>(2000+(800-MINUTE(I45)*60-SECOND(I45))*4)/4</f>
        <v>347</v>
      </c>
      <c r="K45" s="16">
        <v>0</v>
      </c>
      <c r="L45" s="22">
        <f>F45+H45+J45+K45</f>
        <v>806</v>
      </c>
    </row>
    <row r="46" spans="1:12" ht="34.5" customHeight="1">
      <c r="A46" s="44">
        <v>17</v>
      </c>
      <c r="B46" s="27" t="s">
        <v>50</v>
      </c>
      <c r="C46" s="2" t="s">
        <v>51</v>
      </c>
      <c r="D46" s="2">
        <v>1997</v>
      </c>
      <c r="E46" s="2">
        <v>23</v>
      </c>
      <c r="F46" s="2">
        <f>((E46-24)*24+1000)/4</f>
        <v>244</v>
      </c>
      <c r="G46" s="10">
        <v>0.0016030092592592595</v>
      </c>
      <c r="H46" s="2">
        <v>285</v>
      </c>
      <c r="I46" s="34">
        <v>0.012314814814814815</v>
      </c>
      <c r="J46" s="16">
        <f>(2000+(800-MINUTE(I46)*60-SECOND(I46))*4)/4</f>
        <v>236</v>
      </c>
      <c r="K46" s="16">
        <v>0</v>
      </c>
      <c r="L46" s="22">
        <f>F46+H46+J46+K46</f>
        <v>765</v>
      </c>
    </row>
    <row r="47" spans="1:12" ht="34.5" customHeight="1" thickBot="1">
      <c r="A47" s="51">
        <v>18</v>
      </c>
      <c r="B47" s="28" t="s">
        <v>57</v>
      </c>
      <c r="C47" s="7" t="s">
        <v>7</v>
      </c>
      <c r="D47" s="7">
        <v>1998</v>
      </c>
      <c r="E47" s="7">
        <v>4</v>
      </c>
      <c r="F47" s="7">
        <f>((E47-24)*24+1000)/4</f>
        <v>130</v>
      </c>
      <c r="G47" s="30">
        <v>0.0017314814814814814</v>
      </c>
      <c r="H47" s="7">
        <v>252</v>
      </c>
      <c r="I47" s="42">
        <v>0.010960648148148148</v>
      </c>
      <c r="J47" s="17">
        <f>(2000+(800-MINUTE(I47)*60-SECOND(I47))*4)/4</f>
        <v>353</v>
      </c>
      <c r="K47" s="17">
        <v>0</v>
      </c>
      <c r="L47" s="23">
        <f>F47+H47+J47+K47</f>
        <v>735</v>
      </c>
    </row>
  </sheetData>
  <sheetProtection/>
  <mergeCells count="11">
    <mergeCell ref="A3:L3"/>
    <mergeCell ref="A4:L4"/>
    <mergeCell ref="A28:A29"/>
    <mergeCell ref="E28:F28"/>
    <mergeCell ref="G28:H28"/>
    <mergeCell ref="I28:J28"/>
    <mergeCell ref="A1:L1"/>
    <mergeCell ref="A6:A7"/>
    <mergeCell ref="E6:F6"/>
    <mergeCell ref="G6:H6"/>
    <mergeCell ref="I6:J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BVMF</dc:creator>
  <cp:keywords/>
  <dc:description/>
  <cp:lastModifiedBy>Robby Trapp</cp:lastModifiedBy>
  <cp:lastPrinted>2014-04-16T06:40:20Z</cp:lastPrinted>
  <dcterms:created xsi:type="dcterms:W3CDTF">2001-01-31T08:38:01Z</dcterms:created>
  <dcterms:modified xsi:type="dcterms:W3CDTF">2014-04-16T12:15:16Z</dcterms:modified>
  <cp:category/>
  <cp:version/>
  <cp:contentType/>
  <cp:contentStatus/>
</cp:coreProperties>
</file>